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CO C60-C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&quot;₽&quot;"/>
    <numFmt numFmtId="165" formatCode="0.000 &quot;₽&quot;"/>
    <numFmt numFmtId="166" formatCode="0.00 &quot;₽&quot;"/>
    <numFmt numFmtId="167" formatCode="#,##0.00 &quot;₽&quot;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666666"/>
    </font>
    <font>
      <b val="1"/>
      <color rgb="00FFFFFF"/>
    </font>
    <font>
      <b val="1"/>
    </font>
    <font>
      <color rgb="000000FF"/>
    </font>
    <font>
      <i val="1"/>
    </font>
    <font>
      <color rgb="00666666"/>
      <sz val="9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9EAF7"/>
      </patternFill>
    </fill>
    <fill>
      <patternFill patternType="solid">
        <fgColor rgb="00FFF2CC"/>
      </patternFill>
    </fill>
    <fill>
      <patternFill patternType="solid">
        <fgColor rgb="00E2F0D9"/>
      </patternFill>
    </fill>
  </fills>
  <borders count="2">
    <border>
      <left/>
      <right/>
      <top/>
      <bottom/>
      <diagonal/>
    </border>
    <border>
      <bottom style="thin">
        <color rgb="00B7B7B7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0" pivotButton="0" quotePrefix="0" xfId="0"/>
    <xf numFmtId="0" fontId="4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164" fontId="5" fillId="0" borderId="1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center" wrapText="1"/>
    </xf>
    <xf numFmtId="165" fontId="0" fillId="0" borderId="1" applyAlignment="1" pivotButton="0" quotePrefix="0" xfId="0">
      <alignment vertical="center" wrapText="1"/>
    </xf>
    <xf numFmtId="0" fontId="3" fillId="2" borderId="1" applyAlignment="1" pivotButton="0" quotePrefix="0" xfId="0">
      <alignment vertical="center" wrapText="1"/>
    </xf>
    <xf numFmtId="166" fontId="0" fillId="0" borderId="1" applyAlignment="1" pivotButton="0" quotePrefix="0" xfId="0">
      <alignment vertical="center" wrapText="1"/>
    </xf>
    <xf numFmtId="166" fontId="4" fillId="5" borderId="1" applyAlignment="1" pivotButton="0" quotePrefix="0" xfId="0">
      <alignment vertical="center" wrapText="1"/>
    </xf>
    <xf numFmtId="2" fontId="5" fillId="0" borderId="1" applyAlignment="1" pivotButton="0" quotePrefix="0" xfId="0">
      <alignment vertical="center" wrapText="1"/>
    </xf>
    <xf numFmtId="167" fontId="0" fillId="0" borderId="1" applyAlignment="1" pivotButton="0" quotePrefix="0" xfId="0">
      <alignment vertical="center" wrapText="1"/>
    </xf>
    <xf numFmtId="0" fontId="6" fillId="4" borderId="0" applyAlignment="1" pivotButton="0" quotePrefix="0" xfId="0">
      <alignment vertical="center"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16" customWidth="1" min="3" max="3"/>
    <col width="18" customWidth="1" min="4" max="4"/>
    <col width="20" customWidth="1" min="5" max="5"/>
    <col width="20" customWidth="1" min="6" max="6"/>
    <col width="16" customWidth="1" min="7" max="7"/>
    <col width="34" customWidth="1" min="8" max="8"/>
  </cols>
  <sheetData>
    <row r="1" ht="28" customHeight="1">
      <c r="A1" s="1" t="inlineStr">
        <is>
          <t>TCO / себестоимость печати Xerox C60 / C70</t>
        </is>
      </c>
    </row>
    <row r="2">
      <c r="A2" s="2" t="inlineStr">
        <is>
          <t>Расчёт по тонеру и драм-картриджам — редактируемая модель</t>
        </is>
      </c>
    </row>
    <row r="4">
      <c r="A4" s="3" t="inlineStr">
        <is>
          <t>ИСХОДНЫЕ ДАННЫЕ</t>
        </is>
      </c>
    </row>
    <row r="5">
      <c r="A5" s="4" t="inlineStr">
        <is>
          <t>Расходник</t>
        </is>
      </c>
      <c r="B5" s="4" t="inlineStr">
        <is>
          <t>Цена, ₽</t>
        </is>
      </c>
      <c r="C5" s="4" t="inlineStr">
        <is>
          <t>Ресурс, стр.</t>
        </is>
      </c>
      <c r="D5" s="4" t="inlineStr">
        <is>
          <t>Количество в машине</t>
        </is>
      </c>
      <c r="E5" s="4" t="inlineStr">
        <is>
          <t>Стоимость ресурса, ₽</t>
        </is>
      </c>
      <c r="F5" s="4" t="inlineStr">
        <is>
          <t>Стоимость 1 стр., ₽</t>
        </is>
      </c>
      <c r="G5" s="4" t="inlineStr">
        <is>
          <t>Артикул</t>
        </is>
      </c>
      <c r="H5" s="4" t="inlineStr">
        <is>
          <t>Примечание</t>
        </is>
      </c>
    </row>
    <row r="6">
      <c r="A6" s="5" t="inlineStr">
        <is>
          <t>Тонер Black</t>
        </is>
      </c>
      <c r="B6" s="6" t="n">
        <v>9000</v>
      </c>
      <c r="C6" s="7" t="n">
        <v>30000</v>
      </c>
      <c r="D6" s="5" t="n">
        <v>1</v>
      </c>
      <c r="E6" s="8">
        <f>B6*D6</f>
        <v/>
      </c>
      <c r="F6" s="9">
        <f>E6/C6</f>
        <v/>
      </c>
      <c r="G6" s="5" t="inlineStr">
        <is>
          <t>006R01659</t>
        </is>
      </c>
      <c r="H6" s="5" t="inlineStr">
        <is>
          <t>Ресурс Xerox</t>
        </is>
      </c>
    </row>
    <row r="7">
      <c r="A7" s="5" t="inlineStr">
        <is>
          <t>Тонер Cyan</t>
        </is>
      </c>
      <c r="B7" s="6" t="n">
        <v>9000</v>
      </c>
      <c r="C7" s="7" t="n">
        <v>34000</v>
      </c>
      <c r="D7" s="5" t="n">
        <v>1</v>
      </c>
      <c r="E7" s="8">
        <f>B7*D7</f>
        <v/>
      </c>
      <c r="F7" s="9">
        <f>E7/C7</f>
        <v/>
      </c>
      <c r="G7" s="5" t="inlineStr">
        <is>
          <t>006R01660</t>
        </is>
      </c>
      <c r="H7" s="5" t="inlineStr">
        <is>
          <t>Ресурс Xerox</t>
        </is>
      </c>
    </row>
    <row r="8">
      <c r="A8" s="5" t="inlineStr">
        <is>
          <t>Тонер Magenta</t>
        </is>
      </c>
      <c r="B8" s="6" t="n">
        <v>9000</v>
      </c>
      <c r="C8" s="7" t="n">
        <v>32000</v>
      </c>
      <c r="D8" s="5" t="n">
        <v>1</v>
      </c>
      <c r="E8" s="8">
        <f>B8*D8</f>
        <v/>
      </c>
      <c r="F8" s="9">
        <f>E8/C8</f>
        <v/>
      </c>
      <c r="G8" s="5" t="inlineStr">
        <is>
          <t>006R01661</t>
        </is>
      </c>
      <c r="H8" s="5" t="inlineStr">
        <is>
          <t>Ресурс Xerox</t>
        </is>
      </c>
    </row>
    <row r="9">
      <c r="A9" s="5" t="inlineStr">
        <is>
          <t>Тонер Yellow</t>
        </is>
      </c>
      <c r="B9" s="6" t="n">
        <v>9000</v>
      </c>
      <c r="C9" s="7" t="n">
        <v>34000</v>
      </c>
      <c r="D9" s="5" t="n">
        <v>1</v>
      </c>
      <c r="E9" s="8">
        <f>B9*D9</f>
        <v/>
      </c>
      <c r="F9" s="9">
        <f>E9/C9</f>
        <v/>
      </c>
      <c r="G9" s="5" t="inlineStr">
        <is>
          <t>006R01662</t>
        </is>
      </c>
      <c r="H9" s="5" t="inlineStr">
        <is>
          <t>Ресурс Xerox</t>
        </is>
      </c>
    </row>
    <row r="10">
      <c r="A10" s="5" t="inlineStr">
        <is>
          <t>Черный драм</t>
        </is>
      </c>
      <c r="B10" s="6" t="n">
        <v>15000</v>
      </c>
      <c r="C10" s="7" t="n">
        <v>190000</v>
      </c>
      <c r="D10" s="5" t="n">
        <v>1</v>
      </c>
      <c r="E10" s="8">
        <f>B10*D10</f>
        <v/>
      </c>
      <c r="F10" s="9">
        <f>E10/C10</f>
        <v/>
      </c>
      <c r="G10" s="5" t="inlineStr">
        <is>
          <t>013R00663</t>
        </is>
      </c>
      <c r="H10" s="5" t="inlineStr">
        <is>
          <t>1 черный драм</t>
        </is>
      </c>
    </row>
    <row r="11">
      <c r="A11" s="5" t="inlineStr">
        <is>
          <t>Цветной драм</t>
        </is>
      </c>
      <c r="B11" s="6" t="n">
        <v>30000</v>
      </c>
      <c r="C11" s="7" t="n">
        <v>85000</v>
      </c>
      <c r="D11" s="5" t="n">
        <v>3</v>
      </c>
      <c r="E11" s="8">
        <f>B11*D11</f>
        <v/>
      </c>
      <c r="F11" s="9">
        <f>E11/C11</f>
        <v/>
      </c>
      <c r="G11" s="5" t="inlineStr">
        <is>
          <t>013R00664</t>
        </is>
      </c>
      <c r="H11" s="5" t="inlineStr">
        <is>
          <t>по одному C/M/Y</t>
        </is>
      </c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10" t="inlineStr">
        <is>
          <t>СЕБЕСТОИМОСТЬ ОТПЕЧАТКА A4</t>
        </is>
      </c>
      <c r="B13" s="5" t="n"/>
      <c r="C13" s="5" t="n"/>
      <c r="D13" s="5" t="n"/>
      <c r="E13" s="5" t="n"/>
      <c r="F13" s="5" t="n"/>
      <c r="G13" s="5" t="n"/>
      <c r="H13" s="5" t="n"/>
    </row>
    <row r="14">
      <c r="A14" s="4" t="inlineStr">
        <is>
          <t>Режим</t>
        </is>
      </c>
      <c r="B14" s="4" t="inlineStr">
        <is>
          <t>Тонер, ₽/A4</t>
        </is>
      </c>
      <c r="C14" s="4" t="inlineStr">
        <is>
          <t>Драмы, ₽/A4</t>
        </is>
      </c>
      <c r="D14" s="4" t="inlineStr">
        <is>
          <t>Итого, ₽/A4</t>
        </is>
      </c>
      <c r="E14" s="4" t="inlineStr">
        <is>
          <t>Итого, ₽/1000 A4</t>
        </is>
      </c>
      <c r="F14" s="4" t="inlineStr">
        <is>
          <t>Комментарий</t>
        </is>
      </c>
      <c r="G14" s="5" t="n"/>
      <c r="H14" s="5" t="n"/>
    </row>
    <row r="15">
      <c r="A15" s="5" t="inlineStr">
        <is>
          <t>Ч/б A4</t>
        </is>
      </c>
      <c r="B15" s="11">
        <f>F6</f>
        <v/>
      </c>
      <c r="C15" s="11">
        <f>F10</f>
        <v/>
      </c>
      <c r="D15" s="12">
        <f>B15+C15</f>
        <v/>
      </c>
      <c r="E15" s="12">
        <f>D15*1000</f>
        <v/>
      </c>
      <c r="F15" s="5" t="inlineStr">
        <is>
          <t>Black toner + black drum</t>
        </is>
      </c>
      <c r="G15" s="5" t="n"/>
      <c r="H15" s="5" t="n"/>
    </row>
    <row r="16">
      <c r="A16" s="5" t="inlineStr">
        <is>
          <t>Цвет A4</t>
        </is>
      </c>
      <c r="B16" s="11">
        <f>SUM(F6:F9)</f>
        <v/>
      </c>
      <c r="C16" s="11">
        <f>F10+F11</f>
        <v/>
      </c>
      <c r="D16" s="12">
        <f>B16+C16</f>
        <v/>
      </c>
      <c r="E16" s="12">
        <f>D16*1000</f>
        <v/>
      </c>
      <c r="F16" s="5" t="inlineStr">
        <is>
          <t>CMYK + black drum + 3 color drums</t>
        </is>
      </c>
      <c r="G16" s="5" t="n"/>
      <c r="H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</row>
    <row r="18">
      <c r="A18" s="10" t="inlineStr">
        <is>
          <t>СЦЕНАРИЙ ПО КОЭФФИЦИЕНТУ ЗАПОЛНЕНИЯ / РЕАЛЬНОМУ РЕСУРСУ</t>
        </is>
      </c>
      <c r="B18" s="5" t="n"/>
      <c r="C18" s="5" t="n"/>
      <c r="D18" s="5" t="n"/>
      <c r="E18" s="5" t="n"/>
      <c r="F18" s="5" t="n"/>
      <c r="G18" s="5" t="n"/>
      <c r="H18" s="5" t="n"/>
    </row>
    <row r="19">
      <c r="A19" s="4" t="inlineStr">
        <is>
          <t>Режим</t>
        </is>
      </c>
      <c r="B19" s="4" t="inlineStr">
        <is>
          <t>Коэффициент к заявленному ресурсу</t>
        </is>
      </c>
      <c r="C19" s="4" t="inlineStr">
        <is>
          <t>Скорректированная себестоимость, ₽/A4</t>
        </is>
      </c>
      <c r="D19" s="4" t="inlineStr">
        <is>
          <t>₽/1000 A4</t>
        </is>
      </c>
      <c r="E19" s="4" t="inlineStr">
        <is>
          <t>Как использовать</t>
        </is>
      </c>
      <c r="F19" s="5" t="n"/>
      <c r="G19" s="5" t="n"/>
      <c r="H19" s="5" t="n"/>
    </row>
    <row r="20">
      <c r="A20" s="5" t="inlineStr">
        <is>
          <t>Ч/б A4</t>
        </is>
      </c>
      <c r="B20" s="13" t="n">
        <v>1</v>
      </c>
      <c r="C20" s="11">
        <f>D15/B20</f>
        <v/>
      </c>
      <c r="D20" s="14">
        <f>C20*1000</f>
        <v/>
      </c>
      <c r="E20" s="5" t="inlineStr">
        <is>
          <t>1,0 = заявленный ресурс; 0,5 = ресурс вдвое ниже</t>
        </is>
      </c>
      <c r="F20" s="5" t="n"/>
      <c r="G20" s="5" t="n"/>
      <c r="H20" s="5" t="n"/>
    </row>
    <row r="21">
      <c r="A21" s="5" t="inlineStr">
        <is>
          <t>Цвет A4</t>
        </is>
      </c>
      <c r="B21" s="13" t="n">
        <v>1</v>
      </c>
      <c r="C21" s="11">
        <f>D16/B21</f>
        <v/>
      </c>
      <c r="D21" s="14">
        <f>C21*1000</f>
        <v/>
      </c>
      <c r="E21" s="5" t="inlineStr">
        <is>
          <t>Меняйте коэффициент по фактической статистике машины</t>
        </is>
      </c>
      <c r="F21" s="5" t="n"/>
      <c r="G21" s="5" t="n"/>
      <c r="H21" s="5" t="n"/>
    </row>
    <row r="23" ht="52" customHeight="1">
      <c r="A23" s="15" t="inlineStr">
        <is>
          <t>Важно: заявленные Xerox ресурсы являются приблизительными и зависят от формата, площади заполнения, длины тиража, ориентации и характера использования. В базовой модели учтены только тонер и драм-картриджи. Фьюзер, коротрон, ёмкость отработанного тонера, ролики, сервис, бумага, электроэнергия и амортизация оборудования не включены.</t>
        </is>
      </c>
    </row>
    <row r="24"/>
    <row r="25"/>
    <row r="27" ht="34" customHeight="1">
      <c r="A27" s="16" t="inlineStr">
        <is>
          <t>Источник ресурсов: официальная спецификация Xerox Colour C60/C70. Тонеры: K 30 000; C 34 000; M 32 000; Y 34 000 стр.; black drum 190 000; colour drum 85 000 стр. Ресурс Xerox указан как приблизительный.</t>
        </is>
      </c>
    </row>
  </sheetData>
  <mergeCells count="7">
    <mergeCell ref="A18:H18"/>
    <mergeCell ref="A4:H4"/>
    <mergeCell ref="A2:H2"/>
    <mergeCell ref="A23:H25"/>
    <mergeCell ref="A13:H13"/>
    <mergeCell ref="A1:H1"/>
    <mergeCell ref="A27:H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2026-09-20T04:29:17Z</dcterms:created>
  <dcterms:modified xmlns:dcterms="http://purl.org/dc/terms/" xmlns:xsi="http://www.w3.org/2001/XMLSchema-instance" xsi:type="dcterms:W3CDTF">2026-09-20T04:29:17Z</dcterms:modified>
</cp:coreProperties>
</file>